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 l="1"/>
  <c r="E7" i="1" l="1"/>
  <c r="E8" i="1"/>
  <c r="E9" i="1"/>
  <c r="E10" i="1"/>
  <c r="E11" i="1"/>
  <c r="E12" i="1"/>
  <c r="E13" i="1"/>
  <c r="E14" i="1"/>
  <c r="E15" i="1"/>
  <c r="E16" i="1"/>
  <c r="E17" i="1"/>
  <c r="E21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<sst xmlns="http://schemas.openxmlformats.org/spreadsheetml/2006/main" count="66" uniqueCount="51">
  <si>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</si>
  <si>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</si>
  <si>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</si>
  <si>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</si>
  <si>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</si>
  <si>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</si>
  <si>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</si>
  <si>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</si>
  <si>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</si>
  <si>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</si>
  <si>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</si>
  <si>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</si>
  <si>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</si>
  <si>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</si>
  <si>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</si>
  <si>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</si>
  <si>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</si>
  <si>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</si>
  <si>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</si>
  <si>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</si>
  <si>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</si>
  <si>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</si>
  <si>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</si>
  <si>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</si>
  <si>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</si>
  <si>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</si>
  <si>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</si>
  <si>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</si>
  <si>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</si>
  <si>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</si>
  <si>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</si>
  <si>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</si>
  <si>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</si>
  <si>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</si>
  <si>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</si>
  <si>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</si>
  <si>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</si>
  <si>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</si>
  <si>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</si>
  <si>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</si>
  <si>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</si>
  <si>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</si>
  <si>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</si>
  <si>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</si>
  <si>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</si>
  <si>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</si>
  <si>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</si>
  <si>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- 3066,1кв.м.</t>
  </si>
  <si>
    <t>по адресу: г.Москва, г.Троицк,ул.Школьная 13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</si>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</sst>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4"/>
  <sheetViews>
    <sheetView tabSelected="1" workbookViewId="0">
      <pane ySplit="6" topLeftCell="A7" activePane="bottomLeft" state="frozen"/>
      <selection pane="bottomLeft" activeCell="H18" sqref="H18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5" t="s">
        <v>42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6" t="s">
        <v>48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6" t="s">
        <v>47</v>
      </c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2"/>
    </row>
    <row r="6" spans="1:13" s="1" customFormat="1" ht="108.75" customHeight="1" x14ac:dyDescent="0.25">
      <c r="A6" s="17" t="s">
        <v>8</v>
      </c>
      <c r="B6" s="18" t="s">
        <v>43</v>
      </c>
      <c r="C6" s="18" t="s">
        <v>44</v>
      </c>
      <c r="D6" s="18" t="s">
        <v>45</v>
      </c>
      <c r="E6" s="18" t="s">
        <v>46</v>
      </c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13</v>
      </c>
      <c r="B7" s="6" t="s">
        <v>29</v>
      </c>
      <c r="C7" s="7">
        <v>3066.1</v>
      </c>
      <c r="D7" s="6" t="s">
        <v>12</v>
      </c>
      <c r="E7" s="8">
        <f t="shared" ref="E7:E18" si="0">B7*C7*D7</f>
        <v>136870.70000000001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5" t="s">
        <v>14</v>
      </c>
      <c r="B8" s="6" t="s">
        <v>20</v>
      </c>
      <c r="C8" s="7">
        <v>3066.1</v>
      </c>
      <c r="D8" s="6" t="s">
        <v>12</v>
      </c>
      <c r="E8" s="8">
        <f t="shared" si="0"/>
        <v>4415.18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">
        <v>15</v>
      </c>
      <c r="B9" s="6" t="s">
        <v>30</v>
      </c>
      <c r="C9" s="7">
        <v>3066.1</v>
      </c>
      <c r="D9" s="6" t="s">
        <v>12</v>
      </c>
      <c r="E9" s="8">
        <f t="shared" si="0"/>
        <v>111851.33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16</v>
      </c>
      <c r="B10" s="6" t="s">
        <v>31</v>
      </c>
      <c r="C10" s="7">
        <v>3066.1</v>
      </c>
      <c r="D10" s="6" t="s">
        <v>12</v>
      </c>
      <c r="E10" s="8">
        <f t="shared" si="0"/>
        <v>89775.41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17</v>
      </c>
      <c r="B11" s="6" t="s">
        <v>32</v>
      </c>
      <c r="C11" s="7">
        <v>3066.1</v>
      </c>
      <c r="D11" s="6" t="s">
        <v>12</v>
      </c>
      <c r="E11" s="8">
        <f t="shared" si="0"/>
        <v>231797.16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18</v>
      </c>
      <c r="B12" s="6" t="s">
        <v>33</v>
      </c>
      <c r="C12" s="7">
        <v>3066.1</v>
      </c>
      <c r="D12" s="6" t="s">
        <v>12</v>
      </c>
      <c r="E12" s="8">
        <f t="shared" si="0"/>
        <v>384121.01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19</v>
      </c>
      <c r="B13" s="6" t="s">
        <v>34</v>
      </c>
      <c r="C13" s="7">
        <v>3066.1</v>
      </c>
      <c r="D13" s="6" t="s">
        <v>12</v>
      </c>
      <c r="E13" s="8">
        <f t="shared" si="0"/>
        <v>4783.12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21</v>
      </c>
      <c r="B14" s="6" t="s">
        <v>35</v>
      </c>
      <c r="C14" s="7">
        <v>3066.1</v>
      </c>
      <c r="D14" s="6" t="s">
        <v>12</v>
      </c>
      <c r="E14" s="8">
        <f t="shared" si="0"/>
        <v>29802.49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22</v>
      </c>
      <c r="B15" s="6" t="s">
        <v>36</v>
      </c>
      <c r="C15" s="7">
        <v>3066.1</v>
      </c>
      <c r="D15" s="6" t="s">
        <v>12</v>
      </c>
      <c r="E15" s="8">
        <f t="shared" si="0"/>
        <v>69539.149999999994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23</v>
      </c>
      <c r="B16" s="6" t="s">
        <v>37</v>
      </c>
      <c r="C16" s="7">
        <v>3066.1</v>
      </c>
      <c r="D16" s="6" t="s">
        <v>12</v>
      </c>
      <c r="E16" s="8">
        <f t="shared" si="0"/>
        <v>9934.16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24</v>
      </c>
      <c r="B17" s="6" t="s">
        <v>38</v>
      </c>
      <c r="C17" s="7">
        <v>3066.1</v>
      </c>
      <c r="D17" s="6" t="s">
        <v>12</v>
      </c>
      <c r="E17" s="8">
        <f t="shared" si="0"/>
        <v>22443.85</v>
      </c>
      <c r="F17" s="3"/>
      <c r="G17" s="3"/>
      <c r="H17" s="3"/>
      <c r="I17" s="3"/>
      <c r="J17" s="3"/>
      <c r="K17" s="3"/>
      <c r="L17" s="3"/>
      <c r="M17" s="3"/>
    </row>
    <row r="18" spans="1:13" ht="13.5" customHeight="1" x14ac:dyDescent="0.25">
      <c r="A18" s="2" t="s">
        <v>25</v>
      </c>
      <c r="B18" s="6" t="s">
        <v>39</v>
      </c>
      <c r="C18" s="7">
        <v>3066.1</v>
      </c>
      <c r="D18" s="6" t="s">
        <v>12</v>
      </c>
      <c r="E18" s="8">
        <f t="shared" si="0"/>
        <v>66595.69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26</v>
      </c>
      <c r="B19" s="6" t="s">
        <v>40</v>
      </c>
      <c r="C19" s="7">
        <v>3066.1</v>
      </c>
      <c r="D19" s="6" t="s">
        <v>12</v>
      </c>
      <c r="E19" s="8">
        <f t="shared" ref="E19:E20" si="1">B19*C19*D19</f>
        <v>68435.350000000006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27</v>
      </c>
      <c r="B20" s="6" t="s">
        <v>41</v>
      </c>
      <c r="C20" s="7">
        <v>3066.1</v>
      </c>
      <c r="D20" s="6" t="s">
        <v>12</v>
      </c>
      <c r="E20" s="8">
        <f t="shared" si="1"/>
        <v>149380.39000000001</v>
      </c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 t="s">
        <v>28</v>
      </c>
      <c r="B21" s="8"/>
      <c r="C21" s="7"/>
      <c r="D21" s="6"/>
      <c r="E21" s="9">
        <f>SUM(E7:E20)</f>
        <v>1379745</v>
      </c>
      <c r="F21" s="3"/>
      <c r="G21" s="3"/>
      <c r="H21" s="3"/>
      <c r="I21" s="3"/>
      <c r="J21" s="3"/>
      <c r="K21" s="3"/>
      <c r="L21" s="3"/>
      <c r="M21" s="3"/>
    </row>
    <row r="24" spans="1:13" x14ac:dyDescent="0.25">
      <c r="A24" t="s">
        <v>49</v>
      </c>
      <c r="B24" s="19"/>
      <c r="C24" s="10" t="s">
        <v>50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7 A9:A65542">
      <formula1>Справочник_работ_и_услуг</formula1>
    </dataValidation>
    <dataValidation type="list" allowBlank="1" showInputMessage="1" showErrorMessage="1" sqref="A7 A9:A65542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